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Quarterly" sheetId="1" r:id="rId4"/>
  </sheets>
  <definedNames/>
  <calcPr/>
</workbook>
</file>

<file path=xl/sharedStrings.xml><?xml version="1.0" encoding="utf-8"?>
<sst xmlns="http://schemas.openxmlformats.org/spreadsheetml/2006/main" count="78" uniqueCount="27">
  <si>
    <t>Revenue closed</t>
  </si>
  <si>
    <t>Revenue Score</t>
  </si>
  <si>
    <t>Team Member</t>
  </si>
  <si>
    <t>Q1 Total</t>
  </si>
  <si>
    <t>Q2 Total</t>
  </si>
  <si>
    <t>1H Total</t>
  </si>
  <si>
    <t>Q1 Z-Score</t>
  </si>
  <si>
    <t>Q2 Z-Score</t>
  </si>
  <si>
    <t>1H Z-Score</t>
  </si>
  <si>
    <t>Casey</t>
  </si>
  <si>
    <t>Billy</t>
  </si>
  <si>
    <t>Dutch</t>
  </si>
  <si>
    <t>Anna</t>
  </si>
  <si>
    <t>Poncho</t>
  </si>
  <si>
    <t>Hawkings</t>
  </si>
  <si>
    <t>Total:</t>
  </si>
  <si>
    <t>Mean</t>
  </si>
  <si>
    <t>Median</t>
  </si>
  <si>
    <t>SD</t>
  </si>
  <si>
    <t>Number of deals closed</t>
  </si>
  <si>
    <t>Number of Deals Score</t>
  </si>
  <si>
    <t>Pancho</t>
  </si>
  <si>
    <t xml:space="preserve">Total: </t>
  </si>
  <si>
    <t xml:space="preserve"> </t>
  </si>
  <si>
    <t>Average Deal Size</t>
  </si>
  <si>
    <t>Average Deal Size Score</t>
  </si>
  <si>
    <t>Hawkins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</si>
</sst>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0.0"/>
  </numFmts>
  <fonts count="5">
    <font>
      <sz val="10.0"/>
      <color rgb="FF000000"/>
      <name val="Arial"/>
    </font>
    <font>
      <b/>
      <color theme="1"/>
      <name val="Arial"/>
    </font>
    <font>
      <b/>
    </font>
    <font/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</fills>
  <borders count="1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</border>
    <border>
      <left style="thin">
        <color rgb="FF000000"/>
      </left>
      <right style="thin">
        <color rgb="FFB7B7B7"/>
      </right>
      <top style="thin">
        <color rgb="FF000000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000000"/>
      </top>
      <bottom style="thin">
        <color rgb="FFB7B7B7"/>
      </bottom>
    </border>
    <border>
      <left style="thin">
        <color rgb="FFB7B7B7"/>
      </left>
      <right style="thin">
        <color rgb="FF000000"/>
      </right>
      <top style="thin">
        <color rgb="FF000000"/>
      </top>
      <bottom style="thin">
        <color rgb="FFB7B7B7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Alignment="1" applyBorder="1" applyFill="1" applyFont="1">
      <alignment readingOrder="0"/>
    </xf>
    <xf borderId="2" fillId="2" fontId="2" numFmtId="0" xfId="0" applyAlignment="1" applyBorder="1" applyFont="1">
      <alignment readingOrder="0"/>
    </xf>
    <xf borderId="3" fillId="2" fontId="2" numFmtId="0" xfId="0" applyAlignment="1" applyBorder="1" applyFont="1">
      <alignment readingOrder="0"/>
    </xf>
    <xf borderId="4" fillId="0" fontId="3" numFmtId="0" xfId="0" applyAlignment="1" applyBorder="1" applyFont="1">
      <alignment readingOrder="0"/>
    </xf>
    <xf borderId="5" fillId="0" fontId="3" numFmtId="164" xfId="0" applyAlignment="1" applyBorder="1" applyFont="1" applyNumberFormat="1">
      <alignment readingOrder="0"/>
    </xf>
    <xf borderId="6" fillId="0" fontId="3" numFmtId="164" xfId="0" applyAlignment="1" applyBorder="1" applyFont="1" applyNumberFormat="1">
      <alignment readingOrder="0"/>
    </xf>
    <xf borderId="5" fillId="0" fontId="4" numFmtId="2" xfId="0" applyBorder="1" applyFont="1" applyNumberFormat="1"/>
    <xf borderId="6" fillId="0" fontId="4" numFmtId="2" xfId="0" applyBorder="1" applyFont="1" applyNumberFormat="1"/>
    <xf borderId="5" fillId="3" fontId="1" numFmtId="2" xfId="0" applyBorder="1" applyFill="1" applyFont="1" applyNumberFormat="1"/>
    <xf borderId="6" fillId="3" fontId="1" numFmtId="2" xfId="0" applyBorder="1" applyFont="1" applyNumberFormat="1"/>
    <xf borderId="7" fillId="0" fontId="3" numFmtId="0" xfId="0" applyAlignment="1" applyBorder="1" applyFont="1">
      <alignment readingOrder="0"/>
    </xf>
    <xf borderId="8" fillId="0" fontId="3" numFmtId="164" xfId="0" applyAlignment="1" applyBorder="1" applyFont="1" applyNumberFormat="1">
      <alignment readingOrder="0"/>
    </xf>
    <xf borderId="9" fillId="0" fontId="3" numFmtId="164" xfId="0" applyAlignment="1" applyBorder="1" applyFont="1" applyNumberFormat="1">
      <alignment readingOrder="0"/>
    </xf>
    <xf borderId="8" fillId="0" fontId="4" numFmtId="2" xfId="0" applyBorder="1" applyFont="1" applyNumberFormat="1"/>
    <xf borderId="8" fillId="3" fontId="1" numFmtId="2" xfId="0" applyBorder="1" applyFont="1" applyNumberFormat="1"/>
    <xf borderId="9" fillId="3" fontId="1" numFmtId="2" xfId="0" applyBorder="1" applyFont="1" applyNumberFormat="1"/>
    <xf borderId="0" fillId="0" fontId="2" numFmtId="0" xfId="0" applyAlignment="1" applyFont="1">
      <alignment readingOrder="0"/>
    </xf>
    <xf borderId="0" fillId="0" fontId="4" numFmtId="164" xfId="0" applyFont="1" applyNumberFormat="1"/>
    <xf borderId="10" fillId="0" fontId="2" numFmtId="0" xfId="0" applyAlignment="1" applyBorder="1" applyFont="1">
      <alignment readingOrder="0"/>
    </xf>
    <xf borderId="11" fillId="0" fontId="4" numFmtId="164" xfId="0" applyBorder="1" applyFont="1" applyNumberFormat="1"/>
    <xf borderId="12" fillId="0" fontId="4" numFmtId="164" xfId="0" applyBorder="1" applyFont="1" applyNumberFormat="1"/>
    <xf borderId="4" fillId="0" fontId="2" numFmtId="0" xfId="0" applyAlignment="1" applyBorder="1" applyFont="1">
      <alignment readingOrder="0"/>
    </xf>
    <xf borderId="5" fillId="0" fontId="4" numFmtId="164" xfId="0" applyBorder="1" applyFont="1" applyNumberFormat="1"/>
    <xf borderId="6" fillId="0" fontId="4" numFmtId="164" xfId="0" applyBorder="1" applyFont="1" applyNumberFormat="1"/>
    <xf borderId="7" fillId="0" fontId="2" numFmtId="0" xfId="0" applyAlignment="1" applyBorder="1" applyFont="1">
      <alignment readingOrder="0"/>
    </xf>
    <xf borderId="8" fillId="0" fontId="4" numFmtId="164" xfId="0" applyBorder="1" applyFont="1" applyNumberFormat="1"/>
    <xf borderId="9" fillId="0" fontId="4" numFmtId="164" xfId="0" applyBorder="1" applyFont="1" applyNumberFormat="1"/>
    <xf borderId="5" fillId="0" fontId="3" numFmtId="0" xfId="0" applyAlignment="1" applyBorder="1" applyFont="1">
      <alignment readingOrder="0"/>
    </xf>
    <xf borderId="6" fillId="0" fontId="3" numFmtId="0" xfId="0" applyAlignment="1" applyBorder="1" applyFont="1">
      <alignment readingOrder="0"/>
    </xf>
    <xf borderId="8" fillId="0" fontId="3" numFmtId="0" xfId="0" applyAlignment="1" applyBorder="1" applyFont="1">
      <alignment readingOrder="0"/>
    </xf>
    <xf borderId="9" fillId="0" fontId="3" numFmtId="0" xfId="0" applyAlignment="1" applyBorder="1" applyFont="1">
      <alignment readingOrder="0"/>
    </xf>
    <xf borderId="0" fillId="0" fontId="4" numFmtId="0" xfId="0" applyFont="1"/>
    <xf borderId="0" fillId="0" fontId="4" numFmtId="165" xfId="0" applyFont="1" applyNumberFormat="1"/>
    <xf borderId="11" fillId="0" fontId="4" numFmtId="165" xfId="0" applyBorder="1" applyFont="1" applyNumberFormat="1"/>
    <xf borderId="12" fillId="0" fontId="4" numFmtId="165" xfId="0" applyBorder="1" applyFont="1" applyNumberFormat="1"/>
    <xf borderId="0" fillId="0" fontId="4" numFmtId="0" xfId="0" applyAlignment="1" applyFont="1">
      <alignment readingOrder="0"/>
    </xf>
    <xf borderId="5" fillId="0" fontId="4" numFmtId="0" xfId="0" applyBorder="1" applyFont="1"/>
    <xf borderId="6" fillId="0" fontId="4" numFmtId="0" xfId="0" applyBorder="1" applyFont="1"/>
    <xf borderId="9" fillId="0" fontId="4" numFmtId="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sheetData>
    <row r="1">
      <c r="A1" s="1" t="s">
        <v>0</v>
      </c>
      <c r="B1" s="1"/>
      <c r="C1" s="1"/>
      <c r="F1" s="1" t="s">
        <v>1</v>
      </c>
    </row>
    <row r="2">
      <c r="A2" s="2" t="s">
        <v>2</v>
      </c>
      <c r="B2" s="3" t="s">
        <v>3</v>
      </c>
      <c r="C2" s="3" t="s">
        <v>4</v>
      </c>
      <c r="D2" s="4" t="s">
        <v>5</v>
      </c>
      <c r="F2" s="2" t="s">
        <v>2</v>
      </c>
      <c r="G2" s="3" t="s">
        <v>6</v>
      </c>
      <c r="H2" s="3" t="s">
        <v>7</v>
      </c>
      <c r="I2" s="4" t="s">
        <v>8</v>
      </c>
    </row>
    <row r="3">
      <c r="A3" s="5" t="s">
        <v>9</v>
      </c>
      <c r="B3" s="6">
        <v>100000.0</v>
      </c>
      <c r="C3" s="6">
        <v>210000.0</v>
      </c>
      <c r="D3" s="7">
        <v>310000.0</v>
      </c>
      <c r="F3" s="5" t="s">
        <v>9</v>
      </c>
      <c r="G3" s="8">
        <f t="shared" ref="G3:G8" si="1">(B3-$B$11)/$B$13</f>
        <v>0.2493084357</v>
      </c>
      <c r="H3" s="8">
        <f t="shared" ref="H3:H8" si="2">(C3-$C$11)/$C$13</f>
        <v>0.4458438722</v>
      </c>
      <c r="I3" s="9">
        <f t="shared" ref="I3:I8" si="3">(D3-$D$11)/$D$13</f>
        <v>0.3720962596</v>
      </c>
    </row>
    <row r="4">
      <c r="A4" s="5" t="s">
        <v>10</v>
      </c>
      <c r="B4" s="6">
        <v>70000.0</v>
      </c>
      <c r="C4" s="6">
        <v>135000.0</v>
      </c>
      <c r="D4" s="7">
        <v>205000.0</v>
      </c>
      <c r="F4" s="5" t="s">
        <v>10</v>
      </c>
      <c r="G4" s="8">
        <f t="shared" si="1"/>
        <v>-0.2493084357</v>
      </c>
      <c r="H4" s="8">
        <f t="shared" si="2"/>
        <v>-0.3258089836</v>
      </c>
      <c r="I4" s="9">
        <f t="shared" si="3"/>
        <v>-0.2976770077</v>
      </c>
    </row>
    <row r="5">
      <c r="A5" s="5" t="s">
        <v>11</v>
      </c>
      <c r="B5" s="6">
        <v>80000.0</v>
      </c>
      <c r="C5" s="6">
        <v>175000.0</v>
      </c>
      <c r="D5" s="7">
        <v>255000.0</v>
      </c>
      <c r="F5" s="5" t="s">
        <v>11</v>
      </c>
      <c r="G5" s="8">
        <f t="shared" si="1"/>
        <v>-0.08310281191</v>
      </c>
      <c r="H5" s="8">
        <f t="shared" si="2"/>
        <v>0.0857392062</v>
      </c>
      <c r="I5" s="9">
        <f t="shared" si="3"/>
        <v>0.0212626434</v>
      </c>
    </row>
    <row r="6">
      <c r="A6" s="5" t="s">
        <v>12</v>
      </c>
      <c r="B6" s="6">
        <v>195000.0</v>
      </c>
      <c r="C6" s="6">
        <v>330000.0</v>
      </c>
      <c r="D6" s="7">
        <v>525000.0</v>
      </c>
      <c r="F6" s="5" t="s">
        <v>12</v>
      </c>
      <c r="G6" s="10">
        <f t="shared" si="1"/>
        <v>1.828261862</v>
      </c>
      <c r="H6" s="10">
        <f t="shared" si="2"/>
        <v>1.680488442</v>
      </c>
      <c r="I6" s="11">
        <f t="shared" si="3"/>
        <v>1.743536759</v>
      </c>
    </row>
    <row r="7">
      <c r="A7" s="5" t="s">
        <v>13</v>
      </c>
      <c r="B7" s="6">
        <v>35000.0</v>
      </c>
      <c r="C7" s="6">
        <v>95000.0</v>
      </c>
      <c r="D7" s="7">
        <v>130000.0</v>
      </c>
      <c r="F7" s="5" t="s">
        <v>13</v>
      </c>
      <c r="G7" s="8">
        <f t="shared" si="1"/>
        <v>-0.8310281191</v>
      </c>
      <c r="H7" s="8">
        <f t="shared" si="2"/>
        <v>-0.7373571733</v>
      </c>
      <c r="I7" s="9">
        <f t="shared" si="3"/>
        <v>-0.7760864842</v>
      </c>
    </row>
    <row r="8">
      <c r="A8" s="12" t="s">
        <v>14</v>
      </c>
      <c r="B8" s="13">
        <v>30000.0</v>
      </c>
      <c r="C8" s="13">
        <v>55000.0</v>
      </c>
      <c r="D8" s="14">
        <v>85000.0</v>
      </c>
      <c r="F8" s="12" t="s">
        <v>14</v>
      </c>
      <c r="G8" s="15">
        <f t="shared" si="1"/>
        <v>-0.9141309311</v>
      </c>
      <c r="H8" s="16">
        <f t="shared" si="2"/>
        <v>-1.148905363</v>
      </c>
      <c r="I8" s="17">
        <f t="shared" si="3"/>
        <v>-1.06313217</v>
      </c>
    </row>
    <row r="9">
      <c r="A9" s="18" t="s">
        <v>15</v>
      </c>
      <c r="B9" s="19">
        <f t="shared" ref="B9:D9" si="4">sum(B3:B8)</f>
        <v>510000</v>
      </c>
      <c r="C9" s="19">
        <f t="shared" si="4"/>
        <v>1000000</v>
      </c>
      <c r="D9" s="19">
        <f t="shared" si="4"/>
        <v>1510000</v>
      </c>
    </row>
    <row r="11">
      <c r="A11" s="20" t="s">
        <v>16</v>
      </c>
      <c r="B11" s="21">
        <f t="shared" ref="B11:D11" si="5">average(B3:B8)</f>
        <v>85000</v>
      </c>
      <c r="C11" s="21">
        <f t="shared" si="5"/>
        <v>166666.6667</v>
      </c>
      <c r="D11" s="22">
        <f t="shared" si="5"/>
        <v>251666.6667</v>
      </c>
    </row>
    <row r="12">
      <c r="A12" s="23" t="s">
        <v>17</v>
      </c>
      <c r="B12" s="24">
        <f t="shared" ref="B12:D12" si="6">median(B3:B8)</f>
        <v>75000</v>
      </c>
      <c r="C12" s="24">
        <f t="shared" si="6"/>
        <v>155000</v>
      </c>
      <c r="D12" s="25">
        <f t="shared" si="6"/>
        <v>230000</v>
      </c>
    </row>
    <row r="13">
      <c r="A13" s="26" t="s">
        <v>18</v>
      </c>
      <c r="B13" s="27">
        <f t="shared" ref="B13:D13" si="7">STDEV(B3:B8)</f>
        <v>60166.43583</v>
      </c>
      <c r="C13" s="27">
        <f t="shared" si="7"/>
        <v>97193.96415</v>
      </c>
      <c r="D13" s="28">
        <f t="shared" si="7"/>
        <v>156769.4698</v>
      </c>
    </row>
    <row r="14">
      <c r="A14" s="1"/>
    </row>
    <row r="15">
      <c r="A15" s="1" t="s">
        <v>19</v>
      </c>
      <c r="B15" s="1"/>
      <c r="C15" s="1"/>
      <c r="F15" s="1" t="s">
        <v>20</v>
      </c>
    </row>
    <row r="16">
      <c r="A16" s="2" t="s">
        <v>2</v>
      </c>
      <c r="B16" s="3" t="s">
        <v>3</v>
      </c>
      <c r="C16" s="3" t="s">
        <v>4</v>
      </c>
      <c r="D16" s="4" t="s">
        <v>5</v>
      </c>
      <c r="F16" s="2" t="s">
        <v>2</v>
      </c>
      <c r="G16" s="3" t="s">
        <v>6</v>
      </c>
      <c r="H16" s="3" t="s">
        <v>7</v>
      </c>
      <c r="I16" s="4" t="s">
        <v>8</v>
      </c>
    </row>
    <row r="17">
      <c r="A17" s="5" t="s">
        <v>9</v>
      </c>
      <c r="B17" s="29">
        <v>9.0</v>
      </c>
      <c r="C17" s="29">
        <v>9.0</v>
      </c>
      <c r="D17" s="30">
        <v>18.0</v>
      </c>
      <c r="F17" s="5" t="s">
        <v>9</v>
      </c>
      <c r="G17" s="10">
        <f t="shared" ref="G17:G22" si="8">(B17-$B$25)/$B$27</f>
        <v>1.013279293</v>
      </c>
      <c r="H17" s="8">
        <f t="shared" ref="H17:H22" si="9">(C17-$C$25)/$C$27</f>
        <v>0.08475793795</v>
      </c>
      <c r="I17" s="9">
        <f t="shared" ref="I17:I22" si="10">(D17-$D$25)/$D$27</f>
        <v>0.543305368</v>
      </c>
    </row>
    <row r="18">
      <c r="A18" s="5" t="s">
        <v>10</v>
      </c>
      <c r="B18" s="29">
        <v>3.0</v>
      </c>
      <c r="C18" s="29">
        <v>6.0</v>
      </c>
      <c r="D18" s="30">
        <v>9.0</v>
      </c>
      <c r="F18" s="5" t="s">
        <v>10</v>
      </c>
      <c r="G18" s="8">
        <f t="shared" si="8"/>
        <v>-0.906618315</v>
      </c>
      <c r="H18" s="8">
        <f t="shared" si="9"/>
        <v>-0.6780635036</v>
      </c>
      <c r="I18" s="9">
        <f t="shared" si="10"/>
        <v>-0.8537655783</v>
      </c>
    </row>
    <row r="19">
      <c r="A19" s="5" t="s">
        <v>11</v>
      </c>
      <c r="B19" s="29">
        <v>8.0</v>
      </c>
      <c r="C19" s="29">
        <v>16.0</v>
      </c>
      <c r="D19" s="30">
        <v>24.0</v>
      </c>
      <c r="F19" s="5" t="s">
        <v>11</v>
      </c>
      <c r="G19" s="8">
        <f t="shared" si="8"/>
        <v>0.6932963585</v>
      </c>
      <c r="H19" s="10">
        <f t="shared" si="9"/>
        <v>1.864674635</v>
      </c>
      <c r="I19" s="11">
        <f t="shared" si="10"/>
        <v>1.474685999</v>
      </c>
    </row>
    <row r="20">
      <c r="A20" s="5" t="s">
        <v>12</v>
      </c>
      <c r="B20" s="29">
        <v>9.0</v>
      </c>
      <c r="C20" s="29">
        <v>9.0</v>
      </c>
      <c r="D20" s="30">
        <v>18.0</v>
      </c>
      <c r="F20" s="5" t="s">
        <v>12</v>
      </c>
      <c r="G20" s="10">
        <f t="shared" si="8"/>
        <v>1.013279293</v>
      </c>
      <c r="H20" s="8">
        <f t="shared" si="9"/>
        <v>0.08475793795</v>
      </c>
      <c r="I20" s="9">
        <f t="shared" si="10"/>
        <v>0.543305368</v>
      </c>
    </row>
    <row r="21">
      <c r="A21" s="5" t="s">
        <v>21</v>
      </c>
      <c r="B21" s="29">
        <v>3.0</v>
      </c>
      <c r="C21" s="29">
        <v>7.0</v>
      </c>
      <c r="D21" s="30">
        <v>10.0</v>
      </c>
      <c r="F21" s="5" t="s">
        <v>13</v>
      </c>
      <c r="G21" s="8">
        <f t="shared" si="8"/>
        <v>-0.906618315</v>
      </c>
      <c r="H21" s="8">
        <f t="shared" si="9"/>
        <v>-0.4237896898</v>
      </c>
      <c r="I21" s="9">
        <f t="shared" si="10"/>
        <v>-0.6985354731</v>
      </c>
    </row>
    <row r="22">
      <c r="A22" s="12" t="s">
        <v>14</v>
      </c>
      <c r="B22" s="31">
        <v>3.0</v>
      </c>
      <c r="C22" s="31">
        <v>5.0</v>
      </c>
      <c r="D22" s="32">
        <v>8.0</v>
      </c>
      <c r="F22" s="12" t="s">
        <v>14</v>
      </c>
      <c r="G22" s="15">
        <f t="shared" si="8"/>
        <v>-0.906618315</v>
      </c>
      <c r="H22" s="15">
        <f t="shared" si="9"/>
        <v>-0.9323373175</v>
      </c>
      <c r="I22" s="17">
        <f t="shared" si="10"/>
        <v>-1.008995683</v>
      </c>
    </row>
    <row r="23">
      <c r="A23" s="1" t="s">
        <v>22</v>
      </c>
      <c r="B23" s="33">
        <f t="shared" ref="B23:D23" si="11">sum(B17:B22)</f>
        <v>35</v>
      </c>
      <c r="C23" s="33">
        <f t="shared" si="11"/>
        <v>52</v>
      </c>
      <c r="D23" s="33">
        <f t="shared" si="11"/>
        <v>87</v>
      </c>
    </row>
    <row r="24">
      <c r="A24" s="1"/>
      <c r="B24" s="34"/>
      <c r="C24" s="34"/>
      <c r="D24" s="34"/>
    </row>
    <row r="25">
      <c r="A25" s="20" t="s">
        <v>16</v>
      </c>
      <c r="B25" s="35">
        <f t="shared" ref="B25:D25" si="12">average(B17:B22)</f>
        <v>5.833333333</v>
      </c>
      <c r="C25" s="35">
        <f t="shared" si="12"/>
        <v>8.666666667</v>
      </c>
      <c r="D25" s="36">
        <f t="shared" si="12"/>
        <v>14.5</v>
      </c>
      <c r="G25" s="37" t="s">
        <v>23</v>
      </c>
    </row>
    <row r="26">
      <c r="A26" s="23" t="s">
        <v>17</v>
      </c>
      <c r="B26" s="38">
        <f t="shared" ref="B26:D26" si="13">median(B17:B22)</f>
        <v>5.5</v>
      </c>
      <c r="C26" s="38">
        <f t="shared" si="13"/>
        <v>8</v>
      </c>
      <c r="D26" s="39">
        <f t="shared" si="13"/>
        <v>14</v>
      </c>
    </row>
    <row r="27">
      <c r="A27" s="26" t="s">
        <v>18</v>
      </c>
      <c r="B27" s="15">
        <f t="shared" ref="B27:D27" si="14">STDEV(B17:B22)</f>
        <v>3.125166662</v>
      </c>
      <c r="C27" s="15">
        <f t="shared" si="14"/>
        <v>3.932768321</v>
      </c>
      <c r="D27" s="40">
        <f t="shared" si="14"/>
        <v>6.442049363</v>
      </c>
    </row>
    <row r="28">
      <c r="A28" s="1"/>
      <c r="B28" s="1"/>
      <c r="C28" s="1"/>
    </row>
    <row r="29">
      <c r="A29" s="1" t="s">
        <v>24</v>
      </c>
      <c r="B29" s="1"/>
      <c r="C29" s="1"/>
      <c r="F29" s="1" t="s">
        <v>25</v>
      </c>
    </row>
    <row r="30">
      <c r="A30" s="2" t="s">
        <v>2</v>
      </c>
      <c r="B30" s="3" t="s">
        <v>3</v>
      </c>
      <c r="C30" s="3" t="s">
        <v>4</v>
      </c>
      <c r="D30" s="4" t="s">
        <v>5</v>
      </c>
      <c r="F30" s="2" t="s">
        <v>2</v>
      </c>
      <c r="G30" s="3" t="s">
        <v>6</v>
      </c>
      <c r="H30" s="3" t="s">
        <v>7</v>
      </c>
      <c r="I30" s="4" t="s">
        <v>8</v>
      </c>
    </row>
    <row r="31">
      <c r="A31" s="5" t="s">
        <v>9</v>
      </c>
      <c r="B31" s="6">
        <v>11111.0</v>
      </c>
      <c r="C31" s="6">
        <v>23333.0</v>
      </c>
      <c r="D31" s="7">
        <v>17222.0</v>
      </c>
      <c r="F31" s="5" t="s">
        <v>9</v>
      </c>
      <c r="G31" s="8">
        <f t="shared" ref="G31:G36" si="15">(B31-$B$38)/$B$40</f>
        <v>-0.5718603597</v>
      </c>
      <c r="H31" s="8">
        <f t="shared" ref="H31:H36" si="16">(C31-$C$38)/$C$40</f>
        <v>0.3664409083</v>
      </c>
      <c r="I31" s="9">
        <f t="shared" ref="I31:I36" si="17">(D31-$D$38)/$D$40</f>
        <v>-0.001898474451</v>
      </c>
    </row>
    <row r="32">
      <c r="A32" s="5" t="s">
        <v>10</v>
      </c>
      <c r="B32" s="6">
        <v>23333.0</v>
      </c>
      <c r="C32" s="6">
        <v>22500.0</v>
      </c>
      <c r="D32" s="7">
        <v>22778.0</v>
      </c>
      <c r="F32" s="5" t="s">
        <v>10</v>
      </c>
      <c r="G32" s="10">
        <f t="shared" si="15"/>
        <v>1.414482189</v>
      </c>
      <c r="H32" s="8">
        <f t="shared" si="16"/>
        <v>0.2829911585</v>
      </c>
      <c r="I32" s="9">
        <f t="shared" si="17"/>
        <v>0.7426608701</v>
      </c>
    </row>
    <row r="33">
      <c r="A33" s="5" t="s">
        <v>11</v>
      </c>
      <c r="B33" s="6">
        <v>10000.0</v>
      </c>
      <c r="C33" s="6">
        <v>10980.0</v>
      </c>
      <c r="D33" s="7">
        <v>10625.0</v>
      </c>
      <c r="F33" s="5" t="s">
        <v>11</v>
      </c>
      <c r="G33" s="8">
        <f t="shared" si="15"/>
        <v>-0.7524221804</v>
      </c>
      <c r="H33" s="8">
        <f t="shared" si="16"/>
        <v>-0.8710798118</v>
      </c>
      <c r="I33" s="9">
        <f t="shared" si="17"/>
        <v>-0.8859621886</v>
      </c>
    </row>
    <row r="34">
      <c r="A34" s="5" t="s">
        <v>12</v>
      </c>
      <c r="B34" s="6">
        <v>21667.0</v>
      </c>
      <c r="C34" s="6">
        <v>36667.0</v>
      </c>
      <c r="D34" s="7">
        <v>29167.0</v>
      </c>
      <c r="F34" s="5" t="s">
        <v>12</v>
      </c>
      <c r="G34" s="10">
        <f t="shared" si="15"/>
        <v>1.143720719</v>
      </c>
      <c r="H34" s="10">
        <f t="shared" si="16"/>
        <v>1.702237985</v>
      </c>
      <c r="I34" s="11">
        <f t="shared" si="17"/>
        <v>1.598850512</v>
      </c>
    </row>
    <row r="35">
      <c r="A35" s="5" t="s">
        <v>13</v>
      </c>
      <c r="B35" s="6">
        <v>11667.0</v>
      </c>
      <c r="C35" s="6">
        <v>13571.0</v>
      </c>
      <c r="D35" s="7">
        <v>13000.0</v>
      </c>
      <c r="F35" s="5" t="s">
        <v>13</v>
      </c>
      <c r="G35" s="8">
        <f t="shared" si="15"/>
        <v>-0.4814981884</v>
      </c>
      <c r="H35" s="8">
        <f t="shared" si="16"/>
        <v>-0.6115140232</v>
      </c>
      <c r="I35" s="9">
        <f t="shared" si="17"/>
        <v>-0.5676885307</v>
      </c>
    </row>
    <row r="36">
      <c r="A36" s="12" t="s">
        <v>26</v>
      </c>
      <c r="B36" s="13">
        <v>10000.0</v>
      </c>
      <c r="C36" s="13">
        <v>11000.0</v>
      </c>
      <c r="D36" s="14">
        <v>10625.0</v>
      </c>
      <c r="F36" s="12" t="s">
        <v>14</v>
      </c>
      <c r="G36" s="15">
        <f t="shared" si="15"/>
        <v>-0.7524221804</v>
      </c>
      <c r="H36" s="15">
        <f t="shared" si="16"/>
        <v>-0.8690762163</v>
      </c>
      <c r="I36" s="40">
        <f t="shared" si="17"/>
        <v>-0.8859621886</v>
      </c>
    </row>
    <row r="38">
      <c r="A38" s="20" t="s">
        <v>16</v>
      </c>
      <c r="B38" s="21">
        <f t="shared" ref="B38:D38" si="18">average(B31:B36)</f>
        <v>14629.66667</v>
      </c>
      <c r="C38" s="21">
        <f t="shared" si="18"/>
        <v>19675.16667</v>
      </c>
      <c r="D38" s="22">
        <f t="shared" si="18"/>
        <v>17236.16667</v>
      </c>
    </row>
    <row r="39">
      <c r="A39" s="23" t="s">
        <v>17</v>
      </c>
      <c r="B39" s="24">
        <f t="shared" ref="B39:D39" si="19">median(B31:B36)</f>
        <v>11389</v>
      </c>
      <c r="C39" s="24">
        <f t="shared" si="19"/>
        <v>18035.5</v>
      </c>
      <c r="D39" s="25">
        <f t="shared" si="19"/>
        <v>15111</v>
      </c>
    </row>
    <row r="40">
      <c r="A40" s="26" t="s">
        <v>18</v>
      </c>
      <c r="B40" s="27">
        <f t="shared" ref="B40:D40" si="20">STDEV(B31:B36)</f>
        <v>6153.017265</v>
      </c>
      <c r="C40" s="27">
        <f t="shared" si="20"/>
        <v>9982.055087</v>
      </c>
      <c r="D40" s="28">
        <f t="shared" si="20"/>
        <v>7462.131851</v>
      </c>
    </row>
  </sheetData>
  <drawing r:id="rId1"/>
</worksheet>
</file>